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PHÒNG LĐ TB XH\biểu\"/>
    </mc:Choice>
  </mc:AlternateContent>
  <xr:revisionPtr revIDLastSave="0" documentId="13_ncr:1_{F4D77DD4-E6CD-4E39-959E-7B7A838A2068}" xr6:coauthVersionLast="36" xr6:coauthVersionMax="47" xr10:uidLastSave="{00000000-0000-0000-0000-000000000000}"/>
  <bookViews>
    <workbookView xWindow="-105" yWindow="-105" windowWidth="23250" windowHeight="12450" activeTab="1" xr2:uid="{00000000-000D-0000-FFFF-FFFF00000000}"/>
  </bookViews>
  <sheets>
    <sheet name="Biểu 01" sheetId="1" r:id="rId1"/>
    <sheet name="Biểu 0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H21" i="2"/>
  <c r="D21" i="2"/>
  <c r="Q17" i="2"/>
  <c r="P17" i="2"/>
  <c r="N17" i="2"/>
  <c r="M17" i="2"/>
  <c r="K17" i="2"/>
  <c r="K21" i="2" s="1"/>
  <c r="J17" i="2"/>
  <c r="H17" i="2"/>
  <c r="G17" i="2"/>
  <c r="E17" i="2"/>
  <c r="Q8" i="2"/>
  <c r="Q21" i="2" s="1"/>
  <c r="P8" i="2"/>
  <c r="P21" i="2" s="1"/>
  <c r="N8" i="2"/>
  <c r="N21" i="2" s="1"/>
  <c r="M8" i="2"/>
  <c r="M21" i="2" s="1"/>
  <c r="K8" i="2"/>
  <c r="J8" i="2"/>
  <c r="H8" i="2"/>
  <c r="G8" i="2"/>
  <c r="G21" i="2" s="1"/>
  <c r="E8" i="2"/>
  <c r="E21" i="2" s="1"/>
  <c r="D20" i="1" l="1"/>
  <c r="O16" i="1"/>
  <c r="O20" i="1" s="1"/>
  <c r="O7" i="1"/>
  <c r="L20" i="1" l="1"/>
  <c r="H20" i="1"/>
  <c r="G20" i="1"/>
  <c r="F20" i="1"/>
  <c r="E20" i="1"/>
</calcChain>
</file>

<file path=xl/sharedStrings.xml><?xml version="1.0" encoding="utf-8"?>
<sst xmlns="http://schemas.openxmlformats.org/spreadsheetml/2006/main" count="146" uniqueCount="75">
  <si>
    <t>Minh Đức</t>
  </si>
  <si>
    <t>Nghèo</t>
  </si>
  <si>
    <t>Cận nghèo</t>
  </si>
  <si>
    <t>Thoát nghèo</t>
  </si>
  <si>
    <t>Tiên Sơn</t>
  </si>
  <si>
    <t>Bích Động</t>
  </si>
  <si>
    <t>TT</t>
  </si>
  <si>
    <t>Tổng cộng:</t>
  </si>
  <si>
    <t>Việt Tiến</t>
  </si>
  <si>
    <t>Trung Sơn</t>
  </si>
  <si>
    <t>Gà</t>
  </si>
  <si>
    <t>Lợn</t>
  </si>
  <si>
    <t>Hồng Thái</t>
  </si>
  <si>
    <t>Hương Mai</t>
  </si>
  <si>
    <t>Hộ khuyết tật</t>
  </si>
  <si>
    <t>Hộ làm KT giỏi</t>
  </si>
  <si>
    <t>Bò 3B</t>
  </si>
  <si>
    <t>Bò Brahman</t>
  </si>
  <si>
    <t>Bò lai sind</t>
  </si>
  <si>
    <t xml:space="preserve"> </t>
  </si>
  <si>
    <t>Tổng số tiền
 (triệu đồng)</t>
  </si>
  <si>
    <t>UBND THỊ XÃ VIỆT YÊN</t>
  </si>
  <si>
    <t>DA chăn nuôi bò Brahman sinh sản bán chăn thả</t>
  </si>
  <si>
    <t>DA chăn nuôi bò lai sind sinh sản bán chăn thả</t>
  </si>
  <si>
    <t>DA chăn nuôi gà lai Mía thương phẩm</t>
  </si>
  <si>
    <t>DA chăn nuôi bò 3B hướng thịt</t>
  </si>
  <si>
    <t>Nguồn từ Dự án 2: Đa dạng hóa sinh kế, phát triển mô hình giảm nghèo</t>
  </si>
  <si>
    <t>DA chăn nuôi lợn thương phẩm hướng nạc</t>
  </si>
  <si>
    <t>Nguồn từ Tiểu dự án 1: Hỗ trợ phát triển sản xuất trong lĩnh vực nông nghiệp (Dự án 3: Hỗ trợ phát triển sản xuất, cải thiện dinh dưỡng)</t>
  </si>
  <si>
    <t>DA chăn nuôi bò thịt 3B hướng thịt</t>
  </si>
  <si>
    <t>Xã Trung Sơn</t>
  </si>
  <si>
    <t>Xã Minh Đức</t>
  </si>
  <si>
    <t>Nghĩa trung</t>
  </si>
  <si>
    <t>Trong đó</t>
  </si>
  <si>
    <t>Tổng số vật nuôi hỗ trợ (con)</t>
  </si>
  <si>
    <t>Tên dự án</t>
  </si>
  <si>
    <t>Biểu 01: SỐ LƯỢNG ĐỐI TƯỢNG THAM GIA DỰ ÁN NĂM 2023</t>
  </si>
  <si>
    <t>Tổng số hộ tham gia dự án</t>
  </si>
  <si>
    <t>Đơn vị</t>
  </si>
  <si>
    <t>BIỂU 02: TỔNG HỢP TIẾN ĐỘ GIẢI NGÂN NGUỒN VỐN NHÀ NƯỚC HỖ TRỢ DỰ ÁN 2 VÀ TIỂU DỰ ÁN 1 DỰ ÁN 3</t>
  </si>
  <si>
    <t>Tính đến 15/4/2024</t>
  </si>
  <si>
    <t>Địa bàn thực hiện</t>
  </si>
  <si>
    <t>Tổng kinh phí thực hiện DA</t>
  </si>
  <si>
    <t>Tiến độ giải ngân nguồn vốn hỗ trợ</t>
  </si>
  <si>
    <t>Hỗ trợ giống</t>
  </si>
  <si>
    <t>Hỗ trợ cám</t>
  </si>
  <si>
    <t>Chuyển giao 
Kỹ thuật</t>
  </si>
  <si>
    <t>Chi phí
 quản lý</t>
  </si>
  <si>
    <t>Tổng tiền hỗ trợ</t>
  </si>
  <si>
    <t>Tổng tiền đã giải ngân</t>
  </si>
  <si>
    <t>Dự kiến thời gian giải ngân hết số vốn</t>
  </si>
  <si>
    <t>Chi cán bộ trực tiếp đến hộ gia đình hướng dẫn</t>
  </si>
  <si>
    <t>Xã Nghĩa Trung</t>
  </si>
  <si>
    <t>12/31/2024</t>
  </si>
  <si>
    <t>Phần chênh lệch hoàn trả lại nhà nước</t>
  </si>
  <si>
    <t>phần chênh lệch chuyển nguồn sang 2024</t>
  </si>
  <si>
    <t>đã giải ngân xong</t>
  </si>
  <si>
    <t>Xã Tiên Sơn</t>
  </si>
  <si>
    <t>8'2025</t>
  </si>
  <si>
    <t>T5.2024</t>
  </si>
  <si>
    <t>T8.2025</t>
  </si>
  <si>
    <t>Phường Bích Động</t>
  </si>
  <si>
    <t>Tháng 12/2024</t>
  </si>
  <si>
    <t>Đã giải ngân xong</t>
  </si>
  <si>
    <t>Xã Việt Tiến</t>
  </si>
  <si>
    <t>Tháng 4/2024</t>
  </si>
  <si>
    <t>Tháng 6/2024</t>
  </si>
  <si>
    <t>Phường Hồng Thái</t>
  </si>
  <si>
    <t>T12/2023</t>
  </si>
  <si>
    <t>phần chênh lệch chuyển nguồn sang 2024 và đã  tạm chi 1.186.000</t>
  </si>
  <si>
    <t>Phường Hương Mai</t>
  </si>
  <si>
    <t>tháng 4, 5/2024</t>
  </si>
  <si>
    <t>Xong</t>
  </si>
  <si>
    <t xml:space="preserve">Xong </t>
  </si>
  <si>
    <t>TỔNG CỘNG (I+II):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</si>
</sst>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-F800]dddd\,\ mmmm\ dd\,\ yyyy"/>
    <numFmt numFmtId="167" formatCode="_(* #,##0_);_(* \(#,##0\);_(* &quot;-&quot;??_);_(@_)"/>
  </numFmts>
  <fonts count="1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7030A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5" fontId="3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5" fontId="3" fillId="0" borderId="0" xfId="1" applyNumberFormat="1" applyFont="1" applyFill="1"/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6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7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zoomScale="90" zoomScaleNormal="90" zoomScaleSheetLayoutView="100" workbookViewId="0">
      <selection activeCell="G16" sqref="G16"/>
    </sheetView>
  </sheetViews>
  <sheetFormatPr defaultColWidth="9.140625" defaultRowHeight="18.75" x14ac:dyDescent="0.3"/>
  <cols>
    <col min="1" max="1" width="6.140625" style="1" customWidth="1"/>
    <col min="2" max="2" width="26.28515625" style="1" customWidth="1"/>
    <col min="3" max="3" width="15.7109375" style="1" customWidth="1"/>
    <col min="4" max="4" width="12.28515625" style="1" customWidth="1"/>
    <col min="5" max="5" width="10.5703125" style="1" customWidth="1"/>
    <col min="6" max="6" width="10.140625" style="1" customWidth="1"/>
    <col min="7" max="10" width="9.42578125" style="1" customWidth="1"/>
    <col min="11" max="11" width="12.5703125" style="1" customWidth="1"/>
    <col min="12" max="12" width="9.42578125" style="1" customWidth="1"/>
    <col min="13" max="13" width="9.5703125" style="1" customWidth="1"/>
    <col min="14" max="14" width="9.140625" style="1" customWidth="1"/>
    <col min="15" max="15" width="21.85546875" style="1" customWidth="1"/>
    <col min="16" max="16" width="12.28515625" style="1" customWidth="1"/>
    <col min="17" max="16384" width="9.140625" style="1"/>
  </cols>
  <sheetData>
    <row r="1" spans="1:16" x14ac:dyDescent="0.3">
      <c r="A1" s="47" t="s">
        <v>21</v>
      </c>
      <c r="B1" s="47"/>
      <c r="C1" s="47"/>
      <c r="D1" s="47"/>
      <c r="E1" s="47"/>
      <c r="F1" s="47"/>
      <c r="G1" s="47"/>
    </row>
    <row r="2" spans="1:16" x14ac:dyDescent="0.3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5" spans="1:16" x14ac:dyDescent="0.3">
      <c r="A5" s="52" t="s">
        <v>6</v>
      </c>
      <c r="B5" s="52" t="s">
        <v>35</v>
      </c>
      <c r="C5" s="52" t="s">
        <v>38</v>
      </c>
      <c r="D5" s="52" t="s">
        <v>37</v>
      </c>
      <c r="E5" s="51" t="s">
        <v>33</v>
      </c>
      <c r="F5" s="51"/>
      <c r="G5" s="51"/>
      <c r="H5" s="51"/>
      <c r="I5" s="51"/>
      <c r="J5" s="44" t="s">
        <v>34</v>
      </c>
      <c r="K5" s="45"/>
      <c r="L5" s="45"/>
      <c r="M5" s="45"/>
      <c r="N5" s="46"/>
      <c r="O5" s="52" t="s">
        <v>20</v>
      </c>
    </row>
    <row r="6" spans="1:16" ht="68.45" customHeight="1" x14ac:dyDescent="0.3">
      <c r="A6" s="53"/>
      <c r="B6" s="53"/>
      <c r="C6" s="53"/>
      <c r="D6" s="53"/>
      <c r="E6" s="5" t="s">
        <v>15</v>
      </c>
      <c r="F6" s="5" t="s">
        <v>1</v>
      </c>
      <c r="G6" s="5" t="s">
        <v>2</v>
      </c>
      <c r="H6" s="5" t="s">
        <v>3</v>
      </c>
      <c r="I6" s="5" t="s">
        <v>14</v>
      </c>
      <c r="J6" s="5" t="s">
        <v>16</v>
      </c>
      <c r="K6" s="5" t="s">
        <v>17</v>
      </c>
      <c r="L6" s="5" t="s">
        <v>18</v>
      </c>
      <c r="M6" s="5" t="s">
        <v>10</v>
      </c>
      <c r="N6" s="5" t="s">
        <v>11</v>
      </c>
      <c r="O6" s="53"/>
    </row>
    <row r="7" spans="1:16" ht="32.450000000000003" customHeight="1" x14ac:dyDescent="0.3">
      <c r="A7" s="5"/>
      <c r="B7" s="48" t="s">
        <v>26</v>
      </c>
      <c r="C7" s="49"/>
      <c r="D7" s="49"/>
      <c r="E7" s="50"/>
      <c r="F7" s="18"/>
      <c r="G7" s="17"/>
      <c r="H7" s="19"/>
      <c r="I7" s="19"/>
      <c r="J7" s="6"/>
      <c r="K7" s="6"/>
      <c r="L7" s="6"/>
      <c r="M7" s="6"/>
      <c r="N7" s="6"/>
      <c r="O7" s="5">
        <f>SUM(O8:O15)</f>
        <v>2690</v>
      </c>
    </row>
    <row r="8" spans="1:16" ht="31.5" customHeight="1" x14ac:dyDescent="0.3">
      <c r="A8" s="8">
        <v>1</v>
      </c>
      <c r="B8" s="16" t="s">
        <v>22</v>
      </c>
      <c r="C8" s="16" t="s">
        <v>4</v>
      </c>
      <c r="D8" s="3">
        <v>20</v>
      </c>
      <c r="E8" s="3">
        <v>1</v>
      </c>
      <c r="F8" s="3">
        <v>13</v>
      </c>
      <c r="G8" s="3">
        <v>4</v>
      </c>
      <c r="H8" s="3">
        <v>2</v>
      </c>
      <c r="I8" s="3"/>
      <c r="J8" s="3"/>
      <c r="K8" s="3">
        <v>19</v>
      </c>
      <c r="L8" s="3"/>
      <c r="M8" s="2"/>
      <c r="N8" s="2"/>
      <c r="O8" s="3">
        <v>420</v>
      </c>
    </row>
    <row r="9" spans="1:16" ht="31.5" customHeight="1" x14ac:dyDescent="0.3">
      <c r="A9" s="9">
        <v>2</v>
      </c>
      <c r="B9" s="16" t="s">
        <v>23</v>
      </c>
      <c r="C9" s="16" t="s">
        <v>5</v>
      </c>
      <c r="D9" s="7">
        <v>12</v>
      </c>
      <c r="E9" s="3">
        <v>1</v>
      </c>
      <c r="F9" s="3">
        <v>7</v>
      </c>
      <c r="G9" s="3">
        <v>4</v>
      </c>
      <c r="H9" s="3"/>
      <c r="I9" s="3"/>
      <c r="J9" s="7"/>
      <c r="K9" s="7"/>
      <c r="L9" s="7">
        <v>11</v>
      </c>
      <c r="M9" s="7"/>
      <c r="N9" s="7"/>
      <c r="O9" s="7">
        <v>267</v>
      </c>
    </row>
    <row r="10" spans="1:16" ht="39" customHeight="1" x14ac:dyDescent="0.3">
      <c r="A10" s="8">
        <v>3</v>
      </c>
      <c r="B10" s="16" t="s">
        <v>24</v>
      </c>
      <c r="C10" s="16" t="s">
        <v>8</v>
      </c>
      <c r="D10" s="3">
        <v>34</v>
      </c>
      <c r="E10" s="3">
        <v>4</v>
      </c>
      <c r="F10" s="3">
        <v>8</v>
      </c>
      <c r="G10" s="3">
        <v>22</v>
      </c>
      <c r="H10" s="3">
        <v>0</v>
      </c>
      <c r="I10" s="3">
        <v>0</v>
      </c>
      <c r="K10" s="3"/>
      <c r="L10" s="3"/>
      <c r="M10" s="11">
        <v>4500</v>
      </c>
      <c r="N10" s="3"/>
      <c r="O10" s="14">
        <v>358</v>
      </c>
      <c r="P10" s="1" t="s">
        <v>19</v>
      </c>
    </row>
    <row r="11" spans="1:16" ht="39" customHeight="1" x14ac:dyDescent="0.3">
      <c r="A11" s="9">
        <v>4</v>
      </c>
      <c r="B11" s="16" t="s">
        <v>25</v>
      </c>
      <c r="C11" s="16" t="s">
        <v>8</v>
      </c>
      <c r="D11" s="3">
        <v>17</v>
      </c>
      <c r="E11" s="3">
        <v>2</v>
      </c>
      <c r="F11" s="3">
        <v>2</v>
      </c>
      <c r="G11" s="3">
        <v>13</v>
      </c>
      <c r="H11" s="3"/>
      <c r="I11" s="3"/>
      <c r="J11" s="3">
        <v>15</v>
      </c>
      <c r="K11" s="3"/>
      <c r="L11" s="3"/>
      <c r="M11" s="11"/>
      <c r="N11" s="3"/>
      <c r="O11" s="14">
        <v>315</v>
      </c>
    </row>
    <row r="12" spans="1:16" ht="39" customHeight="1" x14ac:dyDescent="0.3">
      <c r="A12" s="8">
        <v>5</v>
      </c>
      <c r="B12" s="16" t="s">
        <v>27</v>
      </c>
      <c r="C12" s="16" t="s">
        <v>0</v>
      </c>
      <c r="D12" s="3">
        <v>37</v>
      </c>
      <c r="E12" s="3">
        <v>6</v>
      </c>
      <c r="F12" s="3">
        <v>14</v>
      </c>
      <c r="G12" s="3">
        <v>12</v>
      </c>
      <c r="H12" s="3">
        <v>3</v>
      </c>
      <c r="I12" s="3">
        <v>2</v>
      </c>
      <c r="J12" s="3"/>
      <c r="K12" s="3"/>
      <c r="M12" s="3"/>
      <c r="N12" s="3">
        <v>90</v>
      </c>
      <c r="O12" s="14">
        <v>267</v>
      </c>
    </row>
    <row r="13" spans="1:16" ht="39" customHeight="1" x14ac:dyDescent="0.3">
      <c r="A13" s="9">
        <v>6</v>
      </c>
      <c r="B13" s="16" t="s">
        <v>23</v>
      </c>
      <c r="C13" s="16" t="s">
        <v>32</v>
      </c>
      <c r="D13" s="3">
        <v>22</v>
      </c>
      <c r="E13" s="3">
        <v>2</v>
      </c>
      <c r="F13" s="3">
        <v>5</v>
      </c>
      <c r="G13" s="3">
        <v>10</v>
      </c>
      <c r="H13" s="3">
        <v>5</v>
      </c>
      <c r="I13" s="3"/>
      <c r="J13" s="3"/>
      <c r="K13" s="3"/>
      <c r="L13" s="3">
        <v>20</v>
      </c>
      <c r="M13" s="3"/>
      <c r="N13" s="3"/>
      <c r="O13" s="3">
        <v>420</v>
      </c>
    </row>
    <row r="14" spans="1:16" ht="39" customHeight="1" x14ac:dyDescent="0.3">
      <c r="A14" s="8">
        <v>7</v>
      </c>
      <c r="B14" s="16" t="s">
        <v>23</v>
      </c>
      <c r="C14" s="16" t="s">
        <v>12</v>
      </c>
      <c r="D14" s="3">
        <v>13</v>
      </c>
      <c r="E14" s="3">
        <v>1</v>
      </c>
      <c r="F14" s="3">
        <v>1</v>
      </c>
      <c r="G14" s="3">
        <v>3</v>
      </c>
      <c r="H14" s="3">
        <v>4</v>
      </c>
      <c r="I14" s="3">
        <v>4</v>
      </c>
      <c r="J14" s="3"/>
      <c r="K14" s="3"/>
      <c r="L14" s="3">
        <v>12</v>
      </c>
      <c r="M14" s="3"/>
      <c r="N14" s="3"/>
      <c r="O14" s="3">
        <v>271.23</v>
      </c>
    </row>
    <row r="15" spans="1:16" ht="39" customHeight="1" x14ac:dyDescent="0.3">
      <c r="A15" s="9">
        <v>8</v>
      </c>
      <c r="B15" s="16" t="s">
        <v>23</v>
      </c>
      <c r="C15" s="16" t="s">
        <v>13</v>
      </c>
      <c r="D15" s="3">
        <v>19</v>
      </c>
      <c r="E15" s="3">
        <v>2</v>
      </c>
      <c r="F15" s="3">
        <v>3</v>
      </c>
      <c r="G15" s="3">
        <v>14</v>
      </c>
      <c r="H15" s="3"/>
      <c r="I15" s="3"/>
      <c r="J15" s="3"/>
      <c r="K15" s="3"/>
      <c r="L15" s="3">
        <v>17</v>
      </c>
      <c r="M15" s="3"/>
      <c r="N15" s="3"/>
      <c r="O15" s="3">
        <v>371.77</v>
      </c>
    </row>
    <row r="16" spans="1:16" ht="39" customHeight="1" x14ac:dyDescent="0.3">
      <c r="A16" s="8"/>
      <c r="B16" s="48" t="s">
        <v>28</v>
      </c>
      <c r="C16" s="49"/>
      <c r="D16" s="49"/>
      <c r="E16" s="50"/>
      <c r="F16" s="3"/>
      <c r="G16" s="3"/>
      <c r="H16" s="3"/>
      <c r="I16" s="3"/>
      <c r="J16" s="3"/>
      <c r="K16" s="3"/>
      <c r="L16" s="3"/>
      <c r="M16" s="3"/>
      <c r="N16" s="3"/>
      <c r="O16" s="10">
        <f>SUM(O17:O19)</f>
        <v>898</v>
      </c>
    </row>
    <row r="17" spans="1:16" ht="40.5" customHeight="1" x14ac:dyDescent="0.3">
      <c r="A17" s="8">
        <v>1</v>
      </c>
      <c r="B17" s="16" t="s">
        <v>23</v>
      </c>
      <c r="C17" s="16" t="s">
        <v>9</v>
      </c>
      <c r="D17" s="3">
        <v>15</v>
      </c>
      <c r="E17" s="3">
        <v>1</v>
      </c>
      <c r="F17" s="3">
        <v>13</v>
      </c>
      <c r="G17" s="3">
        <v>1</v>
      </c>
      <c r="H17" s="3">
        <v>0</v>
      </c>
      <c r="I17" s="3"/>
      <c r="K17" s="3"/>
      <c r="L17" s="3">
        <v>14</v>
      </c>
      <c r="M17" s="3"/>
      <c r="N17" s="3"/>
      <c r="O17" s="14">
        <v>334</v>
      </c>
    </row>
    <row r="18" spans="1:16" ht="40.5" customHeight="1" x14ac:dyDescent="0.3">
      <c r="A18" s="8">
        <v>2</v>
      </c>
      <c r="B18" s="16" t="s">
        <v>29</v>
      </c>
      <c r="C18" s="16" t="s">
        <v>30</v>
      </c>
      <c r="D18" s="3">
        <v>14</v>
      </c>
      <c r="E18" s="3">
        <v>2</v>
      </c>
      <c r="F18" s="3">
        <v>5</v>
      </c>
      <c r="G18" s="3">
        <v>7</v>
      </c>
      <c r="H18" s="3">
        <v>0</v>
      </c>
      <c r="I18" s="3">
        <v>0</v>
      </c>
      <c r="J18" s="3">
        <v>12</v>
      </c>
      <c r="K18" s="3"/>
      <c r="L18" s="3">
        <v>13</v>
      </c>
      <c r="M18" s="3"/>
      <c r="N18" s="3"/>
      <c r="O18" s="14">
        <v>252</v>
      </c>
    </row>
    <row r="19" spans="1:16" ht="31.5" customHeight="1" x14ac:dyDescent="0.3">
      <c r="A19" s="8">
        <v>3</v>
      </c>
      <c r="B19" s="16" t="s">
        <v>23</v>
      </c>
      <c r="C19" s="16" t="s">
        <v>31</v>
      </c>
      <c r="D19" s="3">
        <v>15</v>
      </c>
      <c r="E19" s="3">
        <v>2</v>
      </c>
      <c r="F19" s="3">
        <v>9</v>
      </c>
      <c r="G19" s="3">
        <v>4</v>
      </c>
      <c r="H19" s="3">
        <v>0</v>
      </c>
      <c r="I19" s="3">
        <v>0</v>
      </c>
      <c r="J19" s="2"/>
      <c r="K19" s="2"/>
      <c r="L19" s="2"/>
      <c r="M19" s="2"/>
      <c r="N19" s="2"/>
      <c r="O19" s="8">
        <v>312</v>
      </c>
    </row>
    <row r="20" spans="1:16" ht="21.95" customHeight="1" x14ac:dyDescent="0.3">
      <c r="A20" s="44" t="s">
        <v>7</v>
      </c>
      <c r="B20" s="45"/>
      <c r="C20" s="46"/>
      <c r="D20" s="15">
        <f>SUM(D17:D19)+170</f>
        <v>214</v>
      </c>
      <c r="E20" s="20">
        <f>SUM(E8:E19)</f>
        <v>24</v>
      </c>
      <c r="F20" s="20">
        <f>SUM(F8:F19)</f>
        <v>80</v>
      </c>
      <c r="G20" s="10">
        <f>SUM(G8:G19)</f>
        <v>94</v>
      </c>
      <c r="H20" s="10">
        <f>SUM(H8:H19)</f>
        <v>14</v>
      </c>
      <c r="I20" s="10">
        <v>6</v>
      </c>
      <c r="J20" s="10">
        <v>27</v>
      </c>
      <c r="K20" s="10">
        <v>19</v>
      </c>
      <c r="L20" s="10">
        <f>SUM(L9:L19)</f>
        <v>87</v>
      </c>
      <c r="M20" s="12">
        <v>4500</v>
      </c>
      <c r="N20" s="10">
        <v>90</v>
      </c>
      <c r="O20" s="10">
        <f>O16+O7</f>
        <v>3588</v>
      </c>
      <c r="P20" s="13"/>
    </row>
    <row r="22" spans="1:16" x14ac:dyDescent="0.3">
      <c r="G22" s="21"/>
      <c r="H22" s="21"/>
      <c r="I22" s="21"/>
      <c r="J22" s="4"/>
      <c r="K22" s="4"/>
      <c r="L22" s="4"/>
      <c r="M22" s="4"/>
      <c r="N22" s="4"/>
    </row>
    <row r="23" spans="1:16" x14ac:dyDescent="0.3">
      <c r="G23" s="21"/>
      <c r="H23" s="21"/>
      <c r="I23" s="21"/>
      <c r="J23" s="4"/>
      <c r="K23" s="4"/>
      <c r="L23" s="4"/>
      <c r="M23" s="4"/>
      <c r="N23" s="4"/>
    </row>
    <row r="24" spans="1:16" x14ac:dyDescent="0.3">
      <c r="G24" s="21"/>
      <c r="H24" s="21"/>
      <c r="I24" s="21"/>
      <c r="J24" s="4"/>
      <c r="K24" s="4"/>
      <c r="L24" s="4"/>
      <c r="M24" s="4"/>
      <c r="N24" s="4"/>
    </row>
    <row r="25" spans="1:16" x14ac:dyDescent="0.3">
      <c r="G25" s="21"/>
      <c r="H25" s="21"/>
      <c r="I25" s="21"/>
      <c r="J25" s="4"/>
      <c r="K25" s="4"/>
      <c r="L25" s="4"/>
      <c r="M25" s="4"/>
      <c r="N25" s="4"/>
    </row>
    <row r="26" spans="1:16" x14ac:dyDescent="0.3">
      <c r="G26" s="21"/>
      <c r="H26" s="21"/>
      <c r="I26" s="21"/>
      <c r="J26" s="4"/>
      <c r="K26" s="4"/>
      <c r="L26" s="4"/>
      <c r="M26" s="4"/>
      <c r="N26" s="4"/>
    </row>
    <row r="27" spans="1:16" x14ac:dyDescent="0.3">
      <c r="G27" s="21"/>
      <c r="H27" s="21"/>
      <c r="I27" s="21"/>
      <c r="J27" s="4"/>
      <c r="K27" s="4"/>
      <c r="L27" s="4"/>
      <c r="M27" s="4"/>
      <c r="N27" s="4"/>
    </row>
    <row r="28" spans="1:16" x14ac:dyDescent="0.3">
      <c r="G28" s="21"/>
      <c r="H28" s="21"/>
      <c r="I28" s="21"/>
      <c r="J28" s="4"/>
      <c r="K28" s="4"/>
      <c r="L28" s="4"/>
      <c r="M28" s="4"/>
      <c r="N28" s="4"/>
    </row>
  </sheetData>
  <mergeCells count="12">
    <mergeCell ref="A2:O2"/>
    <mergeCell ref="A20:C20"/>
    <mergeCell ref="A1:G1"/>
    <mergeCell ref="B7:E7"/>
    <mergeCell ref="B16:E16"/>
    <mergeCell ref="E5:I5"/>
    <mergeCell ref="J5:N5"/>
    <mergeCell ref="O5:O6"/>
    <mergeCell ref="D5:D6"/>
    <mergeCell ref="C5:C6"/>
    <mergeCell ref="B5:B6"/>
    <mergeCell ref="A5:A6"/>
  </mergeCells>
  <pageMargins left="0.2" right="0.4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"/>
  <sheetViews>
    <sheetView tabSelected="1" workbookViewId="0">
      <selection activeCell="F27" sqref="F27"/>
    </sheetView>
  </sheetViews>
  <sheetFormatPr defaultRowHeight="12.75" x14ac:dyDescent="0.2"/>
  <cols>
    <col min="2" max="2" width="28.85546875" customWidth="1"/>
    <col min="4" max="4" width="13.140625" customWidth="1"/>
    <col min="5" max="5" width="15.85546875" customWidth="1"/>
    <col min="6" max="6" width="9.7109375" customWidth="1"/>
    <col min="7" max="7" width="14.85546875" customWidth="1"/>
    <col min="8" max="8" width="12.28515625" customWidth="1"/>
    <col min="9" max="9" width="11" customWidth="1"/>
    <col min="10" max="10" width="11.7109375" customWidth="1"/>
    <col min="11" max="11" width="13.140625" customWidth="1"/>
    <col min="12" max="12" width="14" customWidth="1"/>
    <col min="13" max="13" width="12.7109375" customWidth="1"/>
    <col min="14" max="14" width="13.28515625" customWidth="1"/>
    <col min="15" max="15" width="16" customWidth="1"/>
    <col min="16" max="16" width="12.7109375" customWidth="1"/>
    <col min="17" max="17" width="11.28515625" customWidth="1"/>
  </cols>
  <sheetData>
    <row r="1" spans="1:19" ht="18.75" x14ac:dyDescent="0.3">
      <c r="A1" s="43" t="s">
        <v>21</v>
      </c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8.75" x14ac:dyDescent="0.3">
      <c r="A3" s="1"/>
      <c r="B3" s="43" t="s">
        <v>40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 x14ac:dyDescent="0.2">
      <c r="A5" s="54" t="s">
        <v>6</v>
      </c>
      <c r="B5" s="54" t="s">
        <v>35</v>
      </c>
      <c r="C5" s="54" t="s">
        <v>41</v>
      </c>
      <c r="D5" s="57" t="s">
        <v>42</v>
      </c>
      <c r="E5" s="57"/>
      <c r="F5" s="57"/>
      <c r="G5" s="58" t="s">
        <v>43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</row>
    <row r="6" spans="1:19" ht="15" x14ac:dyDescent="0.2">
      <c r="A6" s="55"/>
      <c r="B6" s="55"/>
      <c r="C6" s="55"/>
      <c r="D6" s="57"/>
      <c r="E6" s="57"/>
      <c r="F6" s="57"/>
      <c r="G6" s="58" t="s">
        <v>44</v>
      </c>
      <c r="H6" s="58"/>
      <c r="I6" s="58"/>
      <c r="J6" s="60" t="s">
        <v>45</v>
      </c>
      <c r="K6" s="60"/>
      <c r="L6" s="61"/>
      <c r="M6" s="62" t="s">
        <v>46</v>
      </c>
      <c r="N6" s="61"/>
      <c r="O6" s="23"/>
      <c r="P6" s="62" t="s">
        <v>47</v>
      </c>
      <c r="Q6" s="60"/>
      <c r="R6" s="23"/>
      <c r="S6" s="22"/>
    </row>
    <row r="7" spans="1:19" ht="105" x14ac:dyDescent="0.2">
      <c r="A7" s="56"/>
      <c r="B7" s="56"/>
      <c r="C7" s="56"/>
      <c r="D7" s="24" t="s">
        <v>48</v>
      </c>
      <c r="E7" s="24" t="s">
        <v>49</v>
      </c>
      <c r="F7" s="24" t="s">
        <v>50</v>
      </c>
      <c r="G7" s="24" t="s">
        <v>48</v>
      </c>
      <c r="H7" s="24" t="s">
        <v>49</v>
      </c>
      <c r="I7" s="24" t="s">
        <v>50</v>
      </c>
      <c r="J7" s="24" t="s">
        <v>48</v>
      </c>
      <c r="K7" s="24" t="s">
        <v>49</v>
      </c>
      <c r="L7" s="24" t="s">
        <v>50</v>
      </c>
      <c r="M7" s="24" t="s">
        <v>48</v>
      </c>
      <c r="N7" s="24" t="s">
        <v>49</v>
      </c>
      <c r="O7" s="24" t="s">
        <v>50</v>
      </c>
      <c r="P7" s="24" t="s">
        <v>48</v>
      </c>
      <c r="Q7" s="24" t="s">
        <v>49</v>
      </c>
      <c r="R7" s="24" t="s">
        <v>50</v>
      </c>
      <c r="S7" s="24" t="s">
        <v>51</v>
      </c>
    </row>
    <row r="8" spans="1:19" x14ac:dyDescent="0.2">
      <c r="A8" s="63" t="s">
        <v>26</v>
      </c>
      <c r="B8" s="64"/>
      <c r="C8" s="65"/>
      <c r="D8" s="25">
        <v>2690000000</v>
      </c>
      <c r="E8" s="26">
        <f>E16+E15+E14+E13+E12+E11+E10+E9</f>
        <v>1830778300</v>
      </c>
      <c r="F8" s="26"/>
      <c r="G8" s="27">
        <f>G16+G15+G14+G13+G12+G11+G10+G9</f>
        <v>2150700000</v>
      </c>
      <c r="H8" s="26">
        <f>H15+H14+H13+H12+H11+H10+H9</f>
        <v>1594177000</v>
      </c>
      <c r="I8" s="26"/>
      <c r="J8" s="28">
        <f>J16+J15+J14+J13+J12+J11+J10+J9</f>
        <v>396729000</v>
      </c>
      <c r="K8" s="26">
        <f>K15+K14+K13+K12+K11+K10+K9</f>
        <v>163889300</v>
      </c>
      <c r="L8" s="26"/>
      <c r="M8" s="28">
        <f>M16+M15+M14+M13+M12+M11+M10+M9</f>
        <v>24594000</v>
      </c>
      <c r="N8" s="26">
        <f>N15+N14+N13+N12+N11+N10+N9</f>
        <v>14827000</v>
      </c>
      <c r="O8" s="26"/>
      <c r="P8" s="28">
        <f>P16+P15+P14+P13+P12+P11+P10+P9</f>
        <v>114777000</v>
      </c>
      <c r="Q8" s="26">
        <f>Q16+Q15+Q14+Q13+Q12+Q11+Q10</f>
        <v>49175000</v>
      </c>
      <c r="R8" s="26"/>
      <c r="S8" s="29"/>
    </row>
    <row r="9" spans="1:19" ht="40.9" customHeight="1" x14ac:dyDescent="0.2">
      <c r="A9" s="30">
        <v>1</v>
      </c>
      <c r="B9" s="31" t="s">
        <v>23</v>
      </c>
      <c r="C9" s="31" t="s">
        <v>52</v>
      </c>
      <c r="D9" s="32">
        <v>420000000</v>
      </c>
      <c r="E9" s="32">
        <v>375900000</v>
      </c>
      <c r="F9" s="33" t="s">
        <v>53</v>
      </c>
      <c r="G9" s="32">
        <v>372000000</v>
      </c>
      <c r="H9" s="32">
        <v>339450000</v>
      </c>
      <c r="I9" s="32" t="s">
        <v>54</v>
      </c>
      <c r="J9" s="32">
        <v>27000000</v>
      </c>
      <c r="K9" s="32">
        <v>24300000</v>
      </c>
      <c r="L9" s="32" t="s">
        <v>55</v>
      </c>
      <c r="M9" s="32">
        <v>3440000</v>
      </c>
      <c r="N9" s="32">
        <v>3440000</v>
      </c>
      <c r="O9" s="33" t="s">
        <v>56</v>
      </c>
      <c r="P9" s="32">
        <v>17560000</v>
      </c>
      <c r="Q9" s="32">
        <v>8800000</v>
      </c>
      <c r="R9" s="33" t="s">
        <v>53</v>
      </c>
      <c r="S9" s="34"/>
    </row>
    <row r="10" spans="1:19" ht="40.9" customHeight="1" x14ac:dyDescent="0.2">
      <c r="A10" s="29">
        <v>2</v>
      </c>
      <c r="B10" s="31" t="s">
        <v>22</v>
      </c>
      <c r="C10" s="31" t="s">
        <v>57</v>
      </c>
      <c r="D10" s="32">
        <v>420000000</v>
      </c>
      <c r="E10" s="32">
        <v>373195200</v>
      </c>
      <c r="F10" s="32" t="s">
        <v>58</v>
      </c>
      <c r="G10" s="32">
        <v>353400000</v>
      </c>
      <c r="H10" s="32">
        <v>323950000</v>
      </c>
      <c r="I10" s="32" t="s">
        <v>54</v>
      </c>
      <c r="J10" s="32">
        <v>45828000</v>
      </c>
      <c r="K10" s="32">
        <v>41245200</v>
      </c>
      <c r="L10" s="32" t="s">
        <v>55</v>
      </c>
      <c r="M10" s="32">
        <v>3120000</v>
      </c>
      <c r="N10" s="32">
        <v>0</v>
      </c>
      <c r="O10" s="35" t="s">
        <v>59</v>
      </c>
      <c r="P10" s="32">
        <v>17652000</v>
      </c>
      <c r="Q10" s="35">
        <v>8000000</v>
      </c>
      <c r="R10" s="35" t="s">
        <v>60</v>
      </c>
      <c r="S10" s="34"/>
    </row>
    <row r="11" spans="1:19" ht="40.9" customHeight="1" x14ac:dyDescent="0.2">
      <c r="A11" s="30">
        <v>3</v>
      </c>
      <c r="B11" s="31" t="s">
        <v>23</v>
      </c>
      <c r="C11" s="31" t="s">
        <v>61</v>
      </c>
      <c r="D11" s="32">
        <v>267000000</v>
      </c>
      <c r="E11" s="32">
        <v>246247500</v>
      </c>
      <c r="F11" s="32" t="s">
        <v>62</v>
      </c>
      <c r="G11" s="32">
        <v>204600000</v>
      </c>
      <c r="H11" s="32">
        <v>186697500</v>
      </c>
      <c r="I11" s="32" t="s">
        <v>54</v>
      </c>
      <c r="J11" s="32">
        <v>46890000</v>
      </c>
      <c r="K11" s="32">
        <v>46890000</v>
      </c>
      <c r="L11" s="32" t="s">
        <v>63</v>
      </c>
      <c r="M11" s="32">
        <v>2160000</v>
      </c>
      <c r="N11" s="32">
        <v>2160000</v>
      </c>
      <c r="O11" s="32" t="s">
        <v>63</v>
      </c>
      <c r="P11" s="32">
        <v>13350000</v>
      </c>
      <c r="Q11" s="32">
        <v>10500000</v>
      </c>
      <c r="R11" s="32" t="s">
        <v>62</v>
      </c>
      <c r="S11" s="30"/>
    </row>
    <row r="12" spans="1:19" ht="40.9" customHeight="1" x14ac:dyDescent="0.2">
      <c r="A12" s="29">
        <v>4</v>
      </c>
      <c r="B12" s="31" t="s">
        <v>24</v>
      </c>
      <c r="C12" s="31" t="s">
        <v>64</v>
      </c>
      <c r="D12" s="32">
        <v>358000000</v>
      </c>
      <c r="E12" s="36">
        <v>0</v>
      </c>
      <c r="F12" s="32"/>
      <c r="G12" s="32">
        <v>157500000</v>
      </c>
      <c r="H12" s="32">
        <v>0</v>
      </c>
      <c r="I12" s="32" t="s">
        <v>65</v>
      </c>
      <c r="J12" s="32">
        <v>182550000</v>
      </c>
      <c r="K12" s="32">
        <v>0</v>
      </c>
      <c r="L12" s="32" t="s">
        <v>65</v>
      </c>
      <c r="M12" s="32">
        <v>4880000</v>
      </c>
      <c r="N12" s="32">
        <v>0</v>
      </c>
      <c r="O12" s="32" t="s">
        <v>65</v>
      </c>
      <c r="P12" s="32">
        <v>13070000</v>
      </c>
      <c r="Q12" s="32">
        <v>0</v>
      </c>
      <c r="R12" s="32" t="s">
        <v>65</v>
      </c>
      <c r="S12" s="32">
        <v>300000</v>
      </c>
    </row>
    <row r="13" spans="1:19" ht="40.9" customHeight="1" x14ac:dyDescent="0.2">
      <c r="A13" s="30">
        <v>5</v>
      </c>
      <c r="B13" s="31" t="s">
        <v>27</v>
      </c>
      <c r="C13" s="31" t="s">
        <v>31</v>
      </c>
      <c r="D13" s="32">
        <v>267000000</v>
      </c>
      <c r="E13" s="32">
        <v>266106500</v>
      </c>
      <c r="F13" s="32" t="s">
        <v>62</v>
      </c>
      <c r="G13" s="32">
        <v>225000000</v>
      </c>
      <c r="H13" s="32">
        <v>224100000</v>
      </c>
      <c r="I13" s="32" t="s">
        <v>54</v>
      </c>
      <c r="J13" s="32">
        <v>25575000</v>
      </c>
      <c r="K13" s="32">
        <v>25404500</v>
      </c>
      <c r="L13" s="32" t="s">
        <v>66</v>
      </c>
      <c r="M13" s="32">
        <v>3080000</v>
      </c>
      <c r="N13" s="32">
        <v>5427000</v>
      </c>
      <c r="O13" s="32" t="s">
        <v>63</v>
      </c>
      <c r="P13" s="32">
        <v>13345000</v>
      </c>
      <c r="Q13" s="32">
        <v>11175000</v>
      </c>
      <c r="R13" s="32" t="s">
        <v>62</v>
      </c>
      <c r="S13" s="30"/>
    </row>
    <row r="14" spans="1:19" ht="40.9" customHeight="1" x14ac:dyDescent="0.2">
      <c r="A14" s="29">
        <v>6</v>
      </c>
      <c r="B14" s="31" t="s">
        <v>25</v>
      </c>
      <c r="C14" s="31" t="s">
        <v>64</v>
      </c>
      <c r="D14" s="32">
        <v>315000000</v>
      </c>
      <c r="E14" s="32">
        <v>311904000</v>
      </c>
      <c r="F14" s="32" t="s">
        <v>62</v>
      </c>
      <c r="G14" s="32">
        <v>298800000</v>
      </c>
      <c r="H14" s="32">
        <v>297804000</v>
      </c>
      <c r="I14" s="32" t="s">
        <v>54</v>
      </c>
      <c r="J14" s="32">
        <v>0</v>
      </c>
      <c r="K14" s="32">
        <v>0</v>
      </c>
      <c r="L14" s="32"/>
      <c r="M14" s="32">
        <v>2600000</v>
      </c>
      <c r="N14" s="32">
        <v>2600000</v>
      </c>
      <c r="O14" s="32" t="s">
        <v>63</v>
      </c>
      <c r="P14" s="32">
        <v>13600000</v>
      </c>
      <c r="Q14" s="32">
        <v>11500000</v>
      </c>
      <c r="R14" s="32"/>
      <c r="S14" s="37">
        <v>600000</v>
      </c>
    </row>
    <row r="15" spans="1:19" ht="48.6" customHeight="1" x14ac:dyDescent="0.2">
      <c r="A15" s="30">
        <v>7</v>
      </c>
      <c r="B15" s="31" t="s">
        <v>23</v>
      </c>
      <c r="C15" s="31" t="s">
        <v>67</v>
      </c>
      <c r="D15" s="32">
        <v>271230000</v>
      </c>
      <c r="E15" s="32">
        <v>257425100</v>
      </c>
      <c r="F15" s="32" t="s">
        <v>68</v>
      </c>
      <c r="G15" s="32">
        <v>223200000</v>
      </c>
      <c r="H15" s="32">
        <v>222175500</v>
      </c>
      <c r="I15" s="32" t="s">
        <v>55</v>
      </c>
      <c r="J15" s="32">
        <v>28944000</v>
      </c>
      <c r="K15" s="32">
        <v>26049600</v>
      </c>
      <c r="L15" s="32" t="s">
        <v>55</v>
      </c>
      <c r="M15" s="32">
        <v>2386000</v>
      </c>
      <c r="N15" s="32">
        <v>1200000</v>
      </c>
      <c r="O15" s="32" t="s">
        <v>69</v>
      </c>
      <c r="P15" s="32">
        <v>13500000</v>
      </c>
      <c r="Q15" s="32">
        <v>8000000</v>
      </c>
      <c r="R15" s="32" t="s">
        <v>55</v>
      </c>
      <c r="S15" s="38"/>
    </row>
    <row r="16" spans="1:19" ht="40.9" customHeight="1" x14ac:dyDescent="0.2">
      <c r="A16" s="29">
        <v>8</v>
      </c>
      <c r="B16" s="31" t="s">
        <v>23</v>
      </c>
      <c r="C16" s="31" t="s">
        <v>70</v>
      </c>
      <c r="D16" s="32">
        <v>371770000</v>
      </c>
      <c r="E16" s="32">
        <v>0</v>
      </c>
      <c r="F16" s="32" t="s">
        <v>71</v>
      </c>
      <c r="G16" s="32">
        <v>316200000</v>
      </c>
      <c r="H16" s="32">
        <v>0</v>
      </c>
      <c r="I16" s="32" t="s">
        <v>71</v>
      </c>
      <c r="J16" s="32">
        <v>39942000</v>
      </c>
      <c r="K16" s="32">
        <v>0</v>
      </c>
      <c r="L16" s="32" t="s">
        <v>71</v>
      </c>
      <c r="M16" s="32">
        <v>2928000</v>
      </c>
      <c r="N16" s="32">
        <v>0</v>
      </c>
      <c r="O16" s="32" t="s">
        <v>71</v>
      </c>
      <c r="P16" s="32">
        <v>12700000</v>
      </c>
      <c r="Q16" s="32">
        <v>0</v>
      </c>
      <c r="R16" s="32" t="s">
        <v>71</v>
      </c>
      <c r="S16" s="30"/>
    </row>
    <row r="17" spans="1:19" ht="40.9" customHeight="1" x14ac:dyDescent="0.2">
      <c r="A17" s="63" t="s">
        <v>28</v>
      </c>
      <c r="B17" s="64"/>
      <c r="C17" s="65"/>
      <c r="D17" s="39">
        <v>898000000</v>
      </c>
      <c r="E17" s="39">
        <f>E20+E19+E18</f>
        <v>861126000</v>
      </c>
      <c r="F17" s="39"/>
      <c r="G17" s="39">
        <f>G20+G19+G18</f>
        <v>738360000</v>
      </c>
      <c r="H17" s="39">
        <f>H20+H19+H18</f>
        <v>711504000</v>
      </c>
      <c r="I17" s="39"/>
      <c r="J17" s="39">
        <f>J19+J18</f>
        <v>111420000</v>
      </c>
      <c r="K17" s="39">
        <f>K19+K18</f>
        <v>105732000</v>
      </c>
      <c r="L17" s="39"/>
      <c r="M17" s="39">
        <f>M20+M19+M18</f>
        <v>7560000</v>
      </c>
      <c r="N17" s="39">
        <f>N20+N19+N18</f>
        <v>10330000</v>
      </c>
      <c r="O17" s="39"/>
      <c r="P17" s="39">
        <f>P20+P19+P18</f>
        <v>40660000</v>
      </c>
      <c r="Q17" s="39">
        <f>Q20+Q19+Q18</f>
        <v>33560000</v>
      </c>
      <c r="R17" s="39"/>
      <c r="S17" s="40"/>
    </row>
    <row r="18" spans="1:19" ht="40.9" customHeight="1" x14ac:dyDescent="0.2">
      <c r="A18" s="30">
        <v>1</v>
      </c>
      <c r="B18" s="31" t="s">
        <v>23</v>
      </c>
      <c r="C18" s="31" t="s">
        <v>31</v>
      </c>
      <c r="D18" s="32">
        <v>312000000</v>
      </c>
      <c r="E18" s="32">
        <v>311241000</v>
      </c>
      <c r="F18" s="32" t="s">
        <v>62</v>
      </c>
      <c r="G18" s="32">
        <v>241800000</v>
      </c>
      <c r="H18" s="32">
        <v>240681000</v>
      </c>
      <c r="I18" s="32" t="s">
        <v>54</v>
      </c>
      <c r="J18" s="32">
        <v>54540000</v>
      </c>
      <c r="K18" s="32">
        <v>54540000</v>
      </c>
      <c r="L18" s="32" t="s">
        <v>63</v>
      </c>
      <c r="M18" s="32">
        <v>2600000</v>
      </c>
      <c r="N18" s="32">
        <v>5370000</v>
      </c>
      <c r="O18" s="32" t="s">
        <v>63</v>
      </c>
      <c r="P18" s="32">
        <v>13060000</v>
      </c>
      <c r="Q18" s="32">
        <v>10650000</v>
      </c>
      <c r="R18" s="32" t="s">
        <v>62</v>
      </c>
      <c r="S18" s="30"/>
    </row>
    <row r="19" spans="1:19" ht="40.9" customHeight="1" x14ac:dyDescent="0.2">
      <c r="A19" s="30">
        <v>2</v>
      </c>
      <c r="B19" s="31" t="s">
        <v>23</v>
      </c>
      <c r="C19" s="31" t="s">
        <v>30</v>
      </c>
      <c r="D19" s="32">
        <v>334000000</v>
      </c>
      <c r="E19" s="32">
        <v>305517000</v>
      </c>
      <c r="F19" s="32"/>
      <c r="G19" s="32">
        <v>260400000</v>
      </c>
      <c r="H19" s="32">
        <v>237615000</v>
      </c>
      <c r="I19" s="32" t="s">
        <v>54</v>
      </c>
      <c r="J19" s="32">
        <v>56880000</v>
      </c>
      <c r="K19" s="32">
        <v>51192000</v>
      </c>
      <c r="L19" s="32" t="s">
        <v>55</v>
      </c>
      <c r="M19" s="32">
        <v>2600000</v>
      </c>
      <c r="N19" s="32">
        <v>2600000</v>
      </c>
      <c r="O19" s="32" t="s">
        <v>72</v>
      </c>
      <c r="P19" s="32">
        <v>14120000</v>
      </c>
      <c r="Q19" s="32">
        <v>14110000</v>
      </c>
      <c r="R19" s="32"/>
      <c r="S19" s="30"/>
    </row>
    <row r="20" spans="1:19" ht="40.9" customHeight="1" x14ac:dyDescent="0.2">
      <c r="A20" s="30">
        <v>3</v>
      </c>
      <c r="B20" s="31" t="s">
        <v>29</v>
      </c>
      <c r="C20" s="31" t="s">
        <v>30</v>
      </c>
      <c r="D20" s="32">
        <v>252000000</v>
      </c>
      <c r="E20" s="32">
        <v>244368000</v>
      </c>
      <c r="F20" s="32"/>
      <c r="G20" s="32">
        <v>236160000</v>
      </c>
      <c r="H20" s="32">
        <v>233208000</v>
      </c>
      <c r="I20" s="32" t="s">
        <v>54</v>
      </c>
      <c r="J20" s="34">
        <v>0</v>
      </c>
      <c r="K20" s="32">
        <v>0</v>
      </c>
      <c r="L20" s="32"/>
      <c r="M20" s="32">
        <v>2360000</v>
      </c>
      <c r="N20" s="32">
        <v>2360000</v>
      </c>
      <c r="O20" s="32" t="s">
        <v>73</v>
      </c>
      <c r="P20" s="32">
        <v>13480000</v>
      </c>
      <c r="Q20" s="32">
        <v>8800000</v>
      </c>
      <c r="R20" s="32"/>
      <c r="S20" s="30"/>
    </row>
    <row r="21" spans="1:19" ht="40.9" customHeight="1" x14ac:dyDescent="0.2">
      <c r="A21" s="41"/>
      <c r="B21" s="66" t="s">
        <v>74</v>
      </c>
      <c r="C21" s="66"/>
      <c r="D21" s="42">
        <f>D8+D17</f>
        <v>3588000000</v>
      </c>
      <c r="E21" s="42">
        <f>E8+E17</f>
        <v>2691904300</v>
      </c>
      <c r="F21" s="42"/>
      <c r="G21" s="42">
        <f>G8+G17</f>
        <v>2889060000</v>
      </c>
      <c r="H21" s="42">
        <f>H8+H17</f>
        <v>2305681000</v>
      </c>
      <c r="I21" s="32" t="s">
        <v>54</v>
      </c>
      <c r="J21" s="42">
        <f>J8+J17</f>
        <v>508149000</v>
      </c>
      <c r="K21" s="42">
        <f>K17</f>
        <v>105732000</v>
      </c>
      <c r="L21" s="42"/>
      <c r="M21" s="42">
        <f>M8+M17</f>
        <v>32154000</v>
      </c>
      <c r="N21" s="42">
        <f>N8+N17</f>
        <v>25157000</v>
      </c>
      <c r="O21" s="42"/>
      <c r="P21" s="42">
        <f>P8+P17</f>
        <v>155437000</v>
      </c>
      <c r="Q21" s="42">
        <f>Q8+Q17</f>
        <v>82735000</v>
      </c>
      <c r="R21" s="42"/>
      <c r="S21" s="42">
        <v>3200000</v>
      </c>
    </row>
  </sheetData>
  <mergeCells count="15">
    <mergeCell ref="A8:C8"/>
    <mergeCell ref="A17:C17"/>
    <mergeCell ref="B21:C21"/>
    <mergeCell ref="A1:C1"/>
    <mergeCell ref="A2:S2"/>
    <mergeCell ref="B3:S3"/>
    <mergeCell ref="A5:A7"/>
    <mergeCell ref="B5:B7"/>
    <mergeCell ref="C5:C7"/>
    <mergeCell ref="D5:F6"/>
    <mergeCell ref="G5:S5"/>
    <mergeCell ref="G6:I6"/>
    <mergeCell ref="J6:L6"/>
    <mergeCell ref="M6:N6"/>
    <mergeCell ref="P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Biểu 01</vt:lpstr>
      <vt:lpstr>Biểu 02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2024-04-05T06:41:46Z</cp:lastPrinted>
  <dcterms:created xsi:type="dcterms:W3CDTF">2023-07-28T01:45:53Z</dcterms:created>
  <dcterms:modified xsi:type="dcterms:W3CDTF">2024-04-23T06:36:51Z</dcterms:modified>
</cp:coreProperties>
</file>